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Work\Privat\BUFK\"/>
    </mc:Choice>
  </mc:AlternateContent>
  <bookViews>
    <workbookView xWindow="0" yWindow="0" windowWidth="15530" windowHeight="7050"/>
  </bookViews>
  <sheets>
    <sheet name="Kalkyl" sheetId="2" r:id="rId1"/>
    <sheet name="Detaljer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" i="1" l="1"/>
  <c r="F7" i="1"/>
  <c r="F6" i="1"/>
  <c r="B2" i="1" l="1"/>
  <c r="K8" i="1" l="1"/>
  <c r="C9" i="2" s="1"/>
  <c r="K7" i="1"/>
  <c r="C8" i="2" s="1"/>
  <c r="K6" i="1"/>
  <c r="J8" i="1"/>
  <c r="B9" i="2" s="1"/>
  <c r="J7" i="1"/>
  <c r="B8" i="2" s="1"/>
  <c r="J6" i="1"/>
  <c r="B7" i="2" s="1"/>
  <c r="L8" i="1" l="1"/>
  <c r="D9" i="2" s="1"/>
  <c r="C7" i="2"/>
</calcChain>
</file>

<file path=xl/comments1.xml><?xml version="1.0" encoding="utf-8"?>
<comments xmlns="http://schemas.openxmlformats.org/spreadsheetml/2006/main">
  <authors>
    <author>Kolb Thomas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FF = Friflygning, dvs ej skolning</t>
        </r>
      </text>
    </comment>
  </commentList>
</comments>
</file>

<file path=xl/comments2.xml><?xml version="1.0" encoding="utf-8"?>
<comments xmlns="http://schemas.openxmlformats.org/spreadsheetml/2006/main">
  <authors>
    <author>Kolb Thomas</author>
  </authors>
  <commentList>
    <comment ref="K4" authorId="0" shapeId="0">
      <text>
        <r>
          <rPr>
            <sz val="9"/>
            <color indexed="81"/>
            <rFont val="Tahoma"/>
            <family val="2"/>
          </rPr>
          <t>FF = Friflygning, dvs ej skolning</t>
        </r>
      </text>
    </comment>
  </commentList>
</comments>
</file>

<file path=xl/sharedStrings.xml><?xml version="1.0" encoding="utf-8"?>
<sst xmlns="http://schemas.openxmlformats.org/spreadsheetml/2006/main" count="38" uniqueCount="23">
  <si>
    <t>Alternativ</t>
  </si>
  <si>
    <t>Medlemsavgift</t>
  </si>
  <si>
    <t>(per år)</t>
  </si>
  <si>
    <t>Flygavgift</t>
  </si>
  <si>
    <t>Abonnemang</t>
  </si>
  <si>
    <t>Medlemslån</t>
  </si>
  <si>
    <t>(en gång)</t>
  </si>
  <si>
    <t>Flygpris</t>
  </si>
  <si>
    <t>(per timme)</t>
  </si>
  <si>
    <t>Skoltillägg</t>
  </si>
  <si>
    <t>Lärararvode</t>
  </si>
  <si>
    <t>(per lektion)</t>
  </si>
  <si>
    <t>Antal flygtimmar per år:</t>
  </si>
  <si>
    <t>Kostnad skolning</t>
  </si>
  <si>
    <t>Kostnad FF</t>
  </si>
  <si>
    <t>per år</t>
  </si>
  <si>
    <t>Rak betalning</t>
  </si>
  <si>
    <t>Motsvarar sparränta</t>
  </si>
  <si>
    <t>Vid medlemslån</t>
  </si>
  <si>
    <t>Vid abonnemang</t>
  </si>
  <si>
    <t>SILA 450C</t>
  </si>
  <si>
    <t>Zephyr 2000</t>
  </si>
  <si>
    <t>Flygplan: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</si>
</sst>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3" fontId="0" fillId="0" borderId="3" xfId="0" applyNumberForma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4" borderId="1" xfId="0" applyFont="1" applyFill="1" applyBorder="1" applyAlignment="1">
      <alignment horizontal="right" vertical="center" wrapText="1"/>
    </xf>
    <xf numFmtId="9" fontId="0" fillId="0" borderId="1" xfId="1" applyFont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1" fillId="0" borderId="3" xfId="0" applyNumberFormat="1" applyFont="1" applyBorder="1"/>
    <xf numFmtId="3" fontId="1" fillId="0" borderId="1" xfId="0" applyNumberFormat="1" applyFont="1" applyBorder="1"/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C2" sqref="C2"/>
    </sheetView>
  </sheetViews>
  <sheetFormatPr defaultRowHeight="14.5" x14ac:dyDescent="0.35"/>
  <cols>
    <col min="1" max="1" width="22.453125" bestFit="1" customWidth="1"/>
    <col min="2" max="2" width="16.36328125" customWidth="1"/>
    <col min="3" max="3" width="13.6328125" customWidth="1"/>
    <col min="4" max="4" width="10.26953125" customWidth="1"/>
  </cols>
  <sheetData>
    <row r="2" spans="1:4" x14ac:dyDescent="0.35">
      <c r="A2" s="8" t="s">
        <v>12</v>
      </c>
      <c r="B2" s="9">
        <v>20</v>
      </c>
    </row>
    <row r="3" spans="1:4" x14ac:dyDescent="0.35">
      <c r="A3" s="8" t="s">
        <v>22</v>
      </c>
      <c r="B3" s="9" t="s">
        <v>21</v>
      </c>
    </row>
    <row r="5" spans="1:4" x14ac:dyDescent="0.35">
      <c r="A5" s="15" t="s">
        <v>0</v>
      </c>
      <c r="B5" s="11" t="s">
        <v>13</v>
      </c>
      <c r="C5" s="11" t="s">
        <v>14</v>
      </c>
      <c r="D5" s="16" t="s">
        <v>17</v>
      </c>
    </row>
    <row r="6" spans="1:4" x14ac:dyDescent="0.35">
      <c r="A6" s="15"/>
      <c r="B6" s="12" t="s">
        <v>15</v>
      </c>
      <c r="C6" s="12" t="s">
        <v>15</v>
      </c>
      <c r="D6" s="17"/>
    </row>
    <row r="7" spans="1:4" x14ac:dyDescent="0.35">
      <c r="A7" s="3" t="s">
        <v>16</v>
      </c>
      <c r="B7" s="13">
        <f>Detaljer!J6</f>
        <v>31900</v>
      </c>
      <c r="C7" s="13">
        <f>Detaljer!K6</f>
        <v>23150</v>
      </c>
      <c r="D7" s="4"/>
    </row>
    <row r="8" spans="1:4" x14ac:dyDescent="0.35">
      <c r="A8" s="3" t="s">
        <v>19</v>
      </c>
      <c r="B8" s="14">
        <f>Detaljer!J7</f>
        <v>24900</v>
      </c>
      <c r="C8" s="14">
        <f>Detaljer!K7</f>
        <v>16150</v>
      </c>
      <c r="D8" s="4"/>
    </row>
    <row r="9" spans="1:4" x14ac:dyDescent="0.35">
      <c r="A9" s="3" t="s">
        <v>18</v>
      </c>
      <c r="B9" s="14">
        <f>Detaljer!J8</f>
        <v>21900</v>
      </c>
      <c r="C9" s="14">
        <f>Detaljer!K8</f>
        <v>13150</v>
      </c>
      <c r="D9" s="10">
        <f>Detaljer!L8</f>
        <v>0.33333333333333331</v>
      </c>
    </row>
  </sheetData>
  <mergeCells count="2">
    <mergeCell ref="A5:A6"/>
    <mergeCell ref="D5:D6"/>
  </mergeCells>
  <conditionalFormatting sqref="B7:B9">
    <cfRule type="colorScale" priority="3">
      <colorScale>
        <cfvo type="min"/>
        <cfvo type="percentile" val="50"/>
        <cfvo type="max"/>
        <color theme="6" tint="0.39997558519241921"/>
        <color rgb="FFFFEB84"/>
        <color theme="5" tint="0.59999389629810485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C7:C9">
    <cfRule type="colorScale" priority="1">
      <colorScale>
        <cfvo type="min"/>
        <cfvo type="percentile" val="50"/>
        <cfvo type="max"/>
        <color theme="6" tint="0.39997558519241921"/>
        <color rgb="FFFFEB84"/>
        <color theme="5" tint="0.59999389629810485"/>
      </colorScale>
    </cfRule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älj ditt flygplan">
          <x14:formula1>
            <xm:f>Detaljer!$C$13:$C$14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4"/>
  <sheetViews>
    <sheetView topLeftCell="B4" zoomScale="116" zoomScaleNormal="116" workbookViewId="0">
      <selection activeCell="H10" sqref="H10"/>
    </sheetView>
  </sheetViews>
  <sheetFormatPr defaultColWidth="16.26953125" defaultRowHeight="14.5" x14ac:dyDescent="0.35"/>
  <cols>
    <col min="1" max="1" width="22.453125" bestFit="1" customWidth="1"/>
    <col min="2" max="2" width="14.453125" bestFit="1" customWidth="1"/>
    <col min="3" max="3" width="9.54296875" bestFit="1" customWidth="1"/>
    <col min="4" max="4" width="12.81640625" bestFit="1" customWidth="1"/>
    <col min="5" max="5" width="12" bestFit="1" customWidth="1"/>
    <col min="6" max="7" width="11.7265625" bestFit="1" customWidth="1"/>
    <col min="8" max="8" width="12.1796875" bestFit="1" customWidth="1"/>
    <col min="9" max="9" width="3.81640625" customWidth="1"/>
    <col min="10" max="10" width="12.453125" customWidth="1"/>
    <col min="11" max="11" width="13.08984375" customWidth="1"/>
    <col min="12" max="12" width="9.81640625" bestFit="1" customWidth="1"/>
  </cols>
  <sheetData>
    <row r="2" spans="1:12" x14ac:dyDescent="0.35">
      <c r="A2" s="8" t="s">
        <v>12</v>
      </c>
      <c r="B2" s="9">
        <f>Kalkyl!B2</f>
        <v>20</v>
      </c>
    </row>
    <row r="4" spans="1:12" ht="30" customHeight="1" x14ac:dyDescent="0.35">
      <c r="A4" s="15" t="s">
        <v>0</v>
      </c>
      <c r="B4" s="6" t="s">
        <v>1</v>
      </c>
      <c r="C4" s="6" t="s">
        <v>3</v>
      </c>
      <c r="D4" s="6" t="s">
        <v>4</v>
      </c>
      <c r="E4" s="6" t="s">
        <v>5</v>
      </c>
      <c r="F4" s="6" t="s">
        <v>7</v>
      </c>
      <c r="G4" s="6" t="s">
        <v>9</v>
      </c>
      <c r="H4" s="6" t="s">
        <v>10</v>
      </c>
      <c r="J4" s="6" t="s">
        <v>13</v>
      </c>
      <c r="K4" s="6" t="s">
        <v>14</v>
      </c>
      <c r="L4" s="16" t="s">
        <v>17</v>
      </c>
    </row>
    <row r="5" spans="1:12" x14ac:dyDescent="0.35">
      <c r="A5" s="15"/>
      <c r="B5" s="7" t="s">
        <v>2</v>
      </c>
      <c r="C5" s="7" t="s">
        <v>2</v>
      </c>
      <c r="D5" s="7" t="s">
        <v>2</v>
      </c>
      <c r="E5" s="7" t="s">
        <v>6</v>
      </c>
      <c r="F5" s="7" t="s">
        <v>8</v>
      </c>
      <c r="G5" s="7" t="s">
        <v>8</v>
      </c>
      <c r="H5" s="7" t="s">
        <v>11</v>
      </c>
      <c r="J5" s="7" t="s">
        <v>15</v>
      </c>
      <c r="K5" s="7" t="s">
        <v>15</v>
      </c>
      <c r="L5" s="17"/>
    </row>
    <row r="6" spans="1:12" x14ac:dyDescent="0.35">
      <c r="A6" s="3" t="s">
        <v>16</v>
      </c>
      <c r="B6" s="5">
        <v>1650</v>
      </c>
      <c r="C6" s="5">
        <v>1500</v>
      </c>
      <c r="D6" s="5">
        <v>0</v>
      </c>
      <c r="E6" s="5">
        <v>0</v>
      </c>
      <c r="F6" s="5">
        <f>IF(Kalkyl!B3 =Detaljer!C14, 1000, 1100)</f>
        <v>1000</v>
      </c>
      <c r="G6" s="5">
        <v>120</v>
      </c>
      <c r="H6" s="5">
        <v>400</v>
      </c>
      <c r="I6" s="1"/>
      <c r="J6" s="13">
        <f>C6+D6+B2*(F6+G6+H6)</f>
        <v>31900</v>
      </c>
      <c r="K6" s="13">
        <f>B6+C6+D6+(B2*F6)</f>
        <v>23150</v>
      </c>
      <c r="L6" s="4"/>
    </row>
    <row r="7" spans="1:12" x14ac:dyDescent="0.35">
      <c r="A7" s="3" t="s">
        <v>4</v>
      </c>
      <c r="B7" s="2">
        <v>1650</v>
      </c>
      <c r="C7" s="2">
        <v>1500</v>
      </c>
      <c r="D7" s="2">
        <v>3000</v>
      </c>
      <c r="E7" s="2">
        <v>0</v>
      </c>
      <c r="F7" s="2">
        <f>IF(Kalkyl!B3 =Detaljer!C14, 500, 600)</f>
        <v>500</v>
      </c>
      <c r="G7" s="2">
        <v>120</v>
      </c>
      <c r="H7" s="2">
        <v>400</v>
      </c>
      <c r="I7" s="1"/>
      <c r="J7" s="14">
        <f>C7+D7+B2*(F7+G7+H7)</f>
        <v>24900</v>
      </c>
      <c r="K7" s="14">
        <f>B7+C7+D7+(B2*F7)</f>
        <v>16150</v>
      </c>
      <c r="L7" s="4"/>
    </row>
    <row r="8" spans="1:12" x14ac:dyDescent="0.35">
      <c r="A8" s="3" t="s">
        <v>5</v>
      </c>
      <c r="B8" s="2">
        <v>1650</v>
      </c>
      <c r="C8" s="2">
        <v>1500</v>
      </c>
      <c r="D8" s="2">
        <v>0</v>
      </c>
      <c r="E8" s="2">
        <v>30000</v>
      </c>
      <c r="F8" s="2">
        <f>IF(Kalkyl!B3 =Detaljer!C14, 500, 600)</f>
        <v>500</v>
      </c>
      <c r="G8" s="2">
        <v>120</v>
      </c>
      <c r="H8" s="2">
        <v>400</v>
      </c>
      <c r="I8" s="1"/>
      <c r="J8" s="14">
        <f>C8+D8+B2*(F8+G8+H8)</f>
        <v>21900</v>
      </c>
      <c r="K8" s="14">
        <f>B8+C8+D8+(B2*F7)</f>
        <v>13150</v>
      </c>
      <c r="L8" s="10">
        <f>(K6-K8)/E8</f>
        <v>0.33333333333333331</v>
      </c>
    </row>
    <row r="10" spans="1:12" x14ac:dyDescent="0.35">
      <c r="J10" s="1"/>
      <c r="K10" s="1"/>
    </row>
    <row r="11" spans="1:12" x14ac:dyDescent="0.35">
      <c r="K11" s="1"/>
    </row>
    <row r="13" spans="1:12" x14ac:dyDescent="0.35">
      <c r="C13" t="s">
        <v>20</v>
      </c>
    </row>
    <row r="14" spans="1:12" x14ac:dyDescent="0.35">
      <c r="C14" t="s">
        <v>21</v>
      </c>
    </row>
  </sheetData>
  <mergeCells count="2">
    <mergeCell ref="A4:A5"/>
    <mergeCell ref="L4:L5"/>
  </mergeCells>
  <conditionalFormatting sqref="J6:J8">
    <cfRule type="colorScale" priority="4">
      <colorScale>
        <cfvo type="min"/>
        <cfvo type="percentile" val="50"/>
        <cfvo type="max"/>
        <color theme="6" tint="0.39997558519241921"/>
        <color rgb="FFFFEB84"/>
        <color theme="5" tint="0.59999389629810485"/>
      </colorScale>
    </cfRule>
    <cfRule type="colorScale" priority="5">
      <colorScale>
        <cfvo type="min"/>
        <cfvo type="max"/>
        <color rgb="FFFFEF9C"/>
        <color rgb="FF63BE7B"/>
      </colorScale>
    </cfRule>
  </conditionalFormatting>
  <conditionalFormatting sqref="K6:K8">
    <cfRule type="colorScale" priority="1">
      <colorScale>
        <cfvo type="min"/>
        <cfvo type="percentile" val="50"/>
        <cfvo type="max"/>
        <color theme="6" tint="0.39997558519241921"/>
        <color rgb="FFFFEB84"/>
        <color theme="5" tint="0.59999389629810485"/>
      </colorScale>
    </cfRule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Kalkyl</vt:lpstr>
      <vt:lpstr>Detaljer</vt:lpstr>
      <vt:lpstr>Sheet3</vt:lpstr>
    </vt:vector>
  </TitlesOfParts>
  <Company>Volvo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 Thomas</dc:creator>
  <cp:lastModifiedBy>Kolb Thomas</cp:lastModifiedBy>
  <dcterms:created xsi:type="dcterms:W3CDTF">2017-11-07T10:18:50Z</dcterms:created>
  <dcterms:modified xsi:type="dcterms:W3CDTF">2019-08-08T07:34:22Z</dcterms:modified>
</cp:coreProperties>
</file>